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8d6d59d5c89e02/デスクトップ/"/>
    </mc:Choice>
  </mc:AlternateContent>
  <xr:revisionPtr revIDLastSave="1" documentId="13_ncr:1_{793EF388-2377-4C15-AE80-8AFDE867F925}" xr6:coauthVersionLast="47" xr6:coauthVersionMax="47" xr10:uidLastSave="{E42CFC30-9A3A-40C6-8D32-3CD7F0ACA8CC}"/>
  <bookViews>
    <workbookView xWindow="-110" yWindow="-110" windowWidth="19420" windowHeight="10300" xr2:uid="{A04B5863-1440-45CD-8750-D2BD975618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50" i="1"/>
  <c r="E29" i="1"/>
  <c r="F29" i="1"/>
  <c r="G29" i="1"/>
  <c r="K29" i="1"/>
  <c r="L29" i="1"/>
  <c r="O29" i="1"/>
  <c r="R29" i="1"/>
  <c r="S29" i="1"/>
  <c r="T29" i="1"/>
  <c r="U29" i="1"/>
  <c r="V29" i="1"/>
  <c r="D29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D16" i="1"/>
  <c r="N3" i="1"/>
  <c r="N29" i="1" s="1"/>
  <c r="M3" i="1"/>
  <c r="M29" i="1" s="1"/>
  <c r="L3" i="1"/>
  <c r="K3" i="1"/>
  <c r="J3" i="1"/>
  <c r="J29" i="1" s="1"/>
  <c r="G3" i="1"/>
  <c r="G44" i="1" s="1"/>
  <c r="F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H44" i="1" s="1"/>
  <c r="AI3" i="1"/>
  <c r="AI44" i="1" s="1"/>
  <c r="AJ3" i="1"/>
  <c r="AJ44" i="1" s="1"/>
  <c r="AK3" i="1"/>
  <c r="AK44" i="1" s="1"/>
  <c r="AL3" i="1"/>
  <c r="AL44" i="1" s="1"/>
  <c r="AM3" i="1"/>
  <c r="AM44" i="1" s="1"/>
  <c r="AN3" i="1"/>
  <c r="AN44" i="1" s="1"/>
  <c r="AO3" i="1"/>
  <c r="AO44" i="1" s="1"/>
  <c r="AP3" i="1"/>
  <c r="AP44" i="1" s="1"/>
  <c r="AQ3" i="1"/>
  <c r="AQ44" i="1" s="1"/>
  <c r="AR3" i="1"/>
  <c r="AR44" i="1" s="1"/>
  <c r="E3" i="1"/>
  <c r="H3" i="1"/>
  <c r="H29" i="1" s="1"/>
  <c r="I3" i="1"/>
  <c r="I29" i="1" s="1"/>
  <c r="D3" i="1"/>
  <c r="M2" i="1"/>
  <c r="L2" i="1"/>
  <c r="L44" i="1" s="1"/>
  <c r="I2" i="1"/>
  <c r="K2" i="1"/>
  <c r="J2" i="1"/>
  <c r="H2" i="1"/>
  <c r="G2" i="1"/>
  <c r="E2" i="1"/>
  <c r="D2" i="1"/>
  <c r="AF44" i="1" l="1"/>
  <c r="X44" i="1"/>
  <c r="W44" i="1"/>
  <c r="AE44" i="1"/>
  <c r="O44" i="1"/>
  <c r="J44" i="1"/>
  <c r="H44" i="1"/>
  <c r="AA44" i="1"/>
  <c r="S44" i="1"/>
  <c r="K44" i="1"/>
  <c r="AD44" i="1"/>
  <c r="V44" i="1"/>
  <c r="N44" i="1"/>
  <c r="F44" i="1"/>
  <c r="Z44" i="1"/>
  <c r="R44" i="1"/>
  <c r="AC44" i="1"/>
  <c r="U44" i="1"/>
  <c r="M44" i="1"/>
  <c r="E44" i="1"/>
  <c r="I44" i="1"/>
  <c r="D44" i="1"/>
  <c r="AG44" i="1"/>
  <c r="Y44" i="1"/>
  <c r="AB44" i="1"/>
  <c r="T44" i="1"/>
  <c r="Q29" i="1"/>
  <c r="Q44" i="1" s="1"/>
  <c r="P29" i="1"/>
  <c r="P44" i="1" s="1"/>
</calcChain>
</file>

<file path=xl/sharedStrings.xml><?xml version="1.0" encoding="utf-8"?>
<sst xmlns="http://schemas.openxmlformats.org/spreadsheetml/2006/main" count="73" uniqueCount="41">
  <si>
    <t>日</t>
    <rPh sb="0" eb="1">
      <t>ニチ</t>
    </rPh>
    <phoneticPr fontId="1"/>
  </si>
  <si>
    <t>月＋日</t>
    <rPh sb="0" eb="1">
      <t>ツキ</t>
    </rPh>
    <rPh sb="2" eb="3">
      <t>ヒ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</si>
  <si>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</si>
  <si>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</si>
  <si>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</si>
  <si>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</si>
  <si>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</si>
  <si>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</si>
  <si>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</si>
  <si>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</si>
  <si>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</si>
  <si>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</si>
  <si>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</si>
  <si>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</si>
  <si>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｜月-日｜</t>
    <rPh sb="1" eb="2">
      <t>ツキ</t>
    </rPh>
    <rPh sb="3" eb="4">
      <t>ヒ</t>
    </rPh>
    <phoneticPr fontId="1"/>
  </si>
  <si>
    <t>全て足す</t>
    <rPh sb="0" eb="1">
      <t>スベ</t>
    </rPh>
    <rPh sb="2" eb="3">
      <t>タ</t>
    </rPh>
    <phoneticPr fontId="1"/>
  </si>
  <si>
    <t>位足し算</t>
    <rPh sb="0" eb="1">
      <t>クライ</t>
    </rPh>
    <rPh sb="1" eb="2">
      <t>タ</t>
    </rPh>
    <rPh sb="3" eb="4">
      <t>ザン</t>
    </rPh>
    <phoneticPr fontId="1"/>
  </si>
  <si>
    <t>合計</t>
    <rPh sb="0" eb="2">
      <t>ゴウケイ</t>
    </rPh>
    <phoneticPr fontId="1"/>
  </si>
  <si>
    <t>出席人数</t>
    <rPh sb="0" eb="2">
      <t>シュッセキ</t>
    </rPh>
    <rPh sb="2" eb="4">
      <t>ニンズウ</t>
    </rPh>
    <phoneticPr fontId="1"/>
  </si>
  <si>
    <t>出席番号</t>
    <rPh sb="0" eb="2">
      <t>シュッセキ</t>
    </rPh>
    <rPh sb="2" eb="4">
      <t>バンゴウ</t>
    </rPh>
    <phoneticPr fontId="1"/>
  </si>
  <si>
    <t>期待値</t>
    <rPh sb="0" eb="3">
      <t>キタイチ</t>
    </rPh>
    <phoneticPr fontId="1"/>
  </si>
  <si>
    <t>右以外の期間</t>
    <rPh sb="0" eb="1">
      <t>ミギ</t>
    </rPh>
    <rPh sb="1" eb="3">
      <t>イガイ</t>
    </rPh>
    <rPh sb="4" eb="6">
      <t>キカン</t>
    </rPh>
    <phoneticPr fontId="1"/>
  </si>
  <si>
    <t>1,2,3月の1日~9日</t>
    <rPh sb="5" eb="6">
      <t>ガツ</t>
    </rPh>
    <rPh sb="8" eb="9">
      <t>ニチ</t>
    </rPh>
    <rPh sb="11" eb="12">
      <t>ニチ</t>
    </rPh>
    <phoneticPr fontId="1"/>
  </si>
  <si>
    <t>｜月ー日｜</t>
    <rPh sb="1" eb="2">
      <t>ツキ</t>
    </rPh>
    <rPh sb="3" eb="4">
      <t>ヒ</t>
    </rPh>
    <phoneticPr fontId="1"/>
  </si>
  <si>
    <t>　月＋日</t>
    <rPh sb="1" eb="2">
      <t>ツキ</t>
    </rPh>
    <rPh sb="3" eb="4">
      <t>ヒ</t>
    </rPh>
    <phoneticPr fontId="1"/>
  </si>
  <si>
    <t>全ての数を足す</t>
    <rPh sb="0" eb="1">
      <t>スベ</t>
    </rPh>
    <rPh sb="3" eb="4">
      <t>カズ</t>
    </rPh>
    <rPh sb="5" eb="6">
      <t>タ</t>
    </rPh>
    <phoneticPr fontId="1"/>
  </si>
  <si>
    <t>月を十の位日を一の位</t>
    <rPh sb="0" eb="1">
      <t>ツキ</t>
    </rPh>
    <rPh sb="2" eb="3">
      <t>ジュウ</t>
    </rPh>
    <rPh sb="4" eb="5">
      <t>クライ</t>
    </rPh>
    <rPh sb="5" eb="6">
      <t>ヒ</t>
    </rPh>
    <rPh sb="7" eb="8">
      <t>イチ</t>
    </rPh>
    <rPh sb="9" eb="10">
      <t>クライ</t>
    </rPh>
    <phoneticPr fontId="1"/>
  </si>
  <si>
    <t>日付と同じ</t>
    <phoneticPr fontId="1"/>
  </si>
  <si>
    <t>80％（85％）</t>
    <phoneticPr fontId="1"/>
  </si>
  <si>
    <t>5％（0）</t>
    <phoneticPr fontId="1"/>
  </si>
  <si>
    <t>5％（0％）</t>
    <phoneticPr fontId="1"/>
  </si>
  <si>
    <t>75％（80％）</t>
    <phoneticPr fontId="1"/>
  </si>
  <si>
    <t>index</t>
    <phoneticPr fontId="1"/>
  </si>
  <si>
    <t>春休み</t>
    <rPh sb="0" eb="2">
      <t>ハルヤス</t>
    </rPh>
    <phoneticPr fontId="1"/>
  </si>
  <si>
    <t>夏休み</t>
    <rPh sb="0" eb="2">
      <t>ナツヤス</t>
    </rPh>
    <phoneticPr fontId="1"/>
  </si>
  <si>
    <t>冬休み</t>
    <rPh sb="0" eb="2">
      <t>フユヤス</t>
    </rPh>
    <phoneticPr fontId="1"/>
  </si>
  <si>
    <t>3/16~4/5</t>
    <phoneticPr fontId="1"/>
  </si>
  <si>
    <t>7/28~8/31</t>
    <phoneticPr fontId="1"/>
  </si>
  <si>
    <t>12/26~1/7</t>
    <phoneticPr fontId="1"/>
  </si>
  <si>
    <t>平均</t>
    <rPh sb="0" eb="2">
      <t>ヘイキン</t>
    </rPh>
    <phoneticPr fontId="1"/>
  </si>
  <si>
    <t>中央値</t>
    <rPh sb="0" eb="3">
      <t>チュウオウチ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</si>
</sst>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3" borderId="2" xfId="0" applyFill="1" applyBorder="1">
      <alignment vertical="center"/>
    </xf>
    <xf numFmtId="0" fontId="0" fillId="0" borderId="2" xfId="0" applyBorder="1">
      <alignment vertical="center"/>
    </xf>
    <xf numFmtId="9" fontId="0" fillId="0" borderId="0" xfId="0" applyNumberFormat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</cellXfs>
  <cellStyles count="1">
    <cellStyle name="標準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family val="2"/>
        <charset val="128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当てられる出席人数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816497210203166E-2"/>
          <c:y val="0.20801699716713881"/>
          <c:w val="0.90115611642841897"/>
          <c:h val="0.738361847828511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Sheet1!$C$44</c:f>
              <c:strCache>
                <c:ptCount val="1"/>
                <c:pt idx="0">
                  <c:v>合計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Sheet1!$D$43:$AR$43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Sheet1!$D$44:$AR$44</c:f>
              <c:numCache>
                <c:formatCode>General</c:formatCode>
                <c:ptCount val="41"/>
                <c:pt idx="0">
                  <c:v>5.25</c:v>
                </c:pt>
                <c:pt idx="1">
                  <c:v>5.4</c:v>
                </c:pt>
                <c:pt idx="2">
                  <c:v>4.9000000000000004</c:v>
                </c:pt>
                <c:pt idx="3">
                  <c:v>6.05</c:v>
                </c:pt>
                <c:pt idx="4">
                  <c:v>6.75</c:v>
                </c:pt>
                <c:pt idx="5">
                  <c:v>6</c:v>
                </c:pt>
                <c:pt idx="6">
                  <c:v>6.2500000000000009</c:v>
                </c:pt>
                <c:pt idx="7">
                  <c:v>7.3</c:v>
                </c:pt>
                <c:pt idx="8">
                  <c:v>8.15</c:v>
                </c:pt>
                <c:pt idx="9">
                  <c:v>8.1999999999999993</c:v>
                </c:pt>
                <c:pt idx="10">
                  <c:v>9.4</c:v>
                </c:pt>
                <c:pt idx="11">
                  <c:v>7.9</c:v>
                </c:pt>
                <c:pt idx="12">
                  <c:v>7.0499999999999989</c:v>
                </c:pt>
                <c:pt idx="13">
                  <c:v>5.4499999999999993</c:v>
                </c:pt>
                <c:pt idx="14">
                  <c:v>7.1999999999999993</c:v>
                </c:pt>
                <c:pt idx="15">
                  <c:v>6.9499999999999993</c:v>
                </c:pt>
                <c:pt idx="16">
                  <c:v>6.85</c:v>
                </c:pt>
                <c:pt idx="17">
                  <c:v>8</c:v>
                </c:pt>
                <c:pt idx="18">
                  <c:v>7.6499999999999995</c:v>
                </c:pt>
                <c:pt idx="19">
                  <c:v>5.6</c:v>
                </c:pt>
                <c:pt idx="20">
                  <c:v>5.7499999999999991</c:v>
                </c:pt>
                <c:pt idx="21">
                  <c:v>6.5499999999999989</c:v>
                </c:pt>
                <c:pt idx="22">
                  <c:v>5.65</c:v>
                </c:pt>
                <c:pt idx="23">
                  <c:v>7.2</c:v>
                </c:pt>
                <c:pt idx="24">
                  <c:v>8.15</c:v>
                </c:pt>
                <c:pt idx="25">
                  <c:v>7.45</c:v>
                </c:pt>
                <c:pt idx="26">
                  <c:v>5.5499999999999989</c:v>
                </c:pt>
                <c:pt idx="27">
                  <c:v>4.7499999999999991</c:v>
                </c:pt>
                <c:pt idx="28">
                  <c:v>6.4499999999999993</c:v>
                </c:pt>
                <c:pt idx="29">
                  <c:v>7.15</c:v>
                </c:pt>
                <c:pt idx="30">
                  <c:v>4.8</c:v>
                </c:pt>
                <c:pt idx="31">
                  <c:v>0.7</c:v>
                </c:pt>
                <c:pt idx="32">
                  <c:v>0.6</c:v>
                </c:pt>
                <c:pt idx="33">
                  <c:v>0.5</c:v>
                </c:pt>
                <c:pt idx="34">
                  <c:v>0.4</c:v>
                </c:pt>
                <c:pt idx="35">
                  <c:v>0.4</c:v>
                </c:pt>
                <c:pt idx="36">
                  <c:v>0.2</c:v>
                </c:pt>
                <c:pt idx="37">
                  <c:v>0.2</c:v>
                </c:pt>
                <c:pt idx="38">
                  <c:v>0.30000000000000004</c:v>
                </c:pt>
                <c:pt idx="39">
                  <c:v>0.2</c:v>
                </c:pt>
                <c:pt idx="4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BC-4DED-B524-F7C3933C7F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10514528"/>
        <c:axId val="345535728"/>
      </c:barChart>
      <c:catAx>
        <c:axId val="31051452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5535728"/>
        <c:crosses val="autoZero"/>
        <c:auto val="1"/>
        <c:lblAlgn val="ctr"/>
        <c:lblOffset val="100"/>
        <c:noMultiLvlLbl val="0"/>
      </c:catAx>
      <c:valAx>
        <c:axId val="34553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期待値（回）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51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588818</xdr:colOff>
      <xdr:row>45</xdr:row>
      <xdr:rowOff>34635</xdr:rowOff>
    </xdr:from>
    <xdr:to>
      <xdr:col>37</xdr:col>
      <xdr:colOff>145521</xdr:colOff>
      <xdr:row>71</xdr:row>
      <xdr:rowOff>198438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0F4898C-E684-F188-43B8-A27C54E3BE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6C54853-78A5-4A21-9423-1CA4C46B1D31}" name="テーブル3" displayName="テーブル3" ref="AX19:AY60" totalsRowShown="0">
  <autoFilter ref="AX19:AY60" xr:uid="{C6C54853-78A5-4A21-9423-1CA4C46B1D31}"/>
  <tableColumns count="2">
    <tableColumn id="1" xr3:uid="{000825D5-BDCB-48F4-A9BB-2133CB0B14EF}" name="期待値"/>
    <tableColumn id="2" xr3:uid="{295446FE-4EF2-46C6-BA4E-BF866104F60D}" name="出席番号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017C976-0C2C-4523-A39D-99A99132F9FE}" name="テーブル35" displayName="テーブル35" ref="BB19:BC60" totalsRowShown="0">
  <autoFilter ref="BB19:BC60" xr:uid="{E017C976-0C2C-4523-A39D-99A99132F9FE}"/>
  <sortState xmlns:xlrd2="http://schemas.microsoft.com/office/spreadsheetml/2017/richdata2" ref="BB20:BC60">
    <sortCondition ref="BC19:BC60"/>
  </sortState>
  <tableColumns count="2">
    <tableColumn id="1" xr3:uid="{DA9F749E-0532-4664-8D5A-4DB1D8DE444D}" name="期待値"/>
    <tableColumn id="2" xr3:uid="{8412A149-6654-4166-8A51-8972B80BF6C8}" name="出席番号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3CC7DB8-3C9D-459C-9F4A-B510C22C9C6F}" name="テーブル5" displayName="テーブル5" ref="BF19:BG60" totalsRowShown="0" headerRowDxfId="5" headerRowBorderDxfId="4" tableBorderDxfId="3" totalsRowBorderDxfId="2">
  <autoFilter ref="BF19:BG60" xr:uid="{23CC7DB8-3C9D-459C-9F4A-B510C22C9C6F}"/>
  <sortState xmlns:xlrd2="http://schemas.microsoft.com/office/spreadsheetml/2017/richdata2" ref="BF20:BG60">
    <sortCondition descending="1" ref="BG19:BG60"/>
  </sortState>
  <tableColumns count="2">
    <tableColumn id="1" xr3:uid="{06153D11-6DBB-4752-AB1D-5179501673F5}" name="出席番号" dataDxfId="1"/>
    <tableColumn id="2" xr3:uid="{3C6A34E0-4104-47FC-B542-AA34B4C87AF6}" name="期待値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61637-0AAC-449A-AFF5-1F882C5DD7E4}">
  <dimension ref="B1:BG80"/>
  <sheetViews>
    <sheetView tabSelected="1" zoomScale="45" zoomScaleNormal="29" workbookViewId="0">
      <selection activeCell="E10" sqref="E10"/>
    </sheetView>
  </sheetViews>
  <sheetFormatPr defaultRowHeight="18" x14ac:dyDescent="0.55000000000000004"/>
  <cols>
    <col min="2" max="2" width="20.75" bestFit="1" customWidth="1"/>
    <col min="3" max="3" width="12.75" bestFit="1" customWidth="1"/>
    <col min="4" max="4" width="16.75" bestFit="1" customWidth="1"/>
    <col min="7" max="7" width="10.83203125" bestFit="1" customWidth="1"/>
    <col min="45" max="45" width="10" customWidth="1"/>
    <col min="51" max="51" width="10" customWidth="1"/>
    <col min="58" max="58" width="10" customWidth="1"/>
  </cols>
  <sheetData>
    <row r="1" spans="2:44" x14ac:dyDescent="0.55000000000000004">
      <c r="C1" t="s">
        <v>19</v>
      </c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  <c r="N1">
        <v>11</v>
      </c>
      <c r="O1">
        <v>12</v>
      </c>
      <c r="P1">
        <v>13</v>
      </c>
      <c r="Q1">
        <v>14</v>
      </c>
      <c r="R1">
        <v>15</v>
      </c>
      <c r="S1">
        <v>16</v>
      </c>
      <c r="T1">
        <v>17</v>
      </c>
      <c r="U1">
        <v>18</v>
      </c>
      <c r="V1">
        <v>19</v>
      </c>
      <c r="W1">
        <v>20</v>
      </c>
      <c r="X1">
        <v>21</v>
      </c>
      <c r="Y1">
        <v>22</v>
      </c>
      <c r="Z1">
        <v>23</v>
      </c>
      <c r="AA1">
        <v>24</v>
      </c>
      <c r="AB1">
        <v>25</v>
      </c>
      <c r="AC1">
        <v>26</v>
      </c>
      <c r="AD1">
        <v>27</v>
      </c>
      <c r="AE1">
        <v>28</v>
      </c>
      <c r="AF1">
        <v>29</v>
      </c>
      <c r="AG1">
        <v>30</v>
      </c>
      <c r="AH1">
        <v>31</v>
      </c>
      <c r="AI1">
        <v>32</v>
      </c>
      <c r="AJ1">
        <v>33</v>
      </c>
      <c r="AK1">
        <v>34</v>
      </c>
      <c r="AL1">
        <v>35</v>
      </c>
      <c r="AM1">
        <v>36</v>
      </c>
      <c r="AN1">
        <v>37</v>
      </c>
      <c r="AO1">
        <v>38</v>
      </c>
      <c r="AP1">
        <v>39</v>
      </c>
      <c r="AQ1">
        <v>40</v>
      </c>
      <c r="AR1">
        <v>41</v>
      </c>
    </row>
    <row r="2" spans="2:44" x14ac:dyDescent="0.55000000000000004">
      <c r="C2" t="s">
        <v>0</v>
      </c>
      <c r="D2">
        <f>0.75*2+0.8*4</f>
        <v>4.7</v>
      </c>
      <c r="E2">
        <f>0.8*6</f>
        <v>4.8000000000000007</v>
      </c>
      <c r="F2">
        <v>4</v>
      </c>
      <c r="G2">
        <f>0.75+4</f>
        <v>4.75</v>
      </c>
      <c r="H2">
        <f>0.75*2+4</f>
        <v>5.5</v>
      </c>
      <c r="I2">
        <f>0.75*2+3.2+0.05</f>
        <v>4.75</v>
      </c>
      <c r="J2">
        <f>1.5+3.2</f>
        <v>4.7</v>
      </c>
      <c r="K2">
        <f>1.5+4</f>
        <v>5.5</v>
      </c>
      <c r="L2">
        <f>1.5+4.85</f>
        <v>6.35</v>
      </c>
      <c r="M2">
        <f>0.8+5.65</f>
        <v>6.45</v>
      </c>
      <c r="N2">
        <v>7.25</v>
      </c>
      <c r="O2">
        <v>5.65</v>
      </c>
      <c r="P2">
        <v>5.6</v>
      </c>
      <c r="Q2">
        <v>4</v>
      </c>
      <c r="R2">
        <v>5.6</v>
      </c>
      <c r="S2">
        <v>5.6</v>
      </c>
      <c r="T2">
        <v>5.6</v>
      </c>
      <c r="U2">
        <v>6.4</v>
      </c>
      <c r="V2">
        <v>6.4</v>
      </c>
      <c r="W2">
        <v>4.8</v>
      </c>
      <c r="X2">
        <v>4.8</v>
      </c>
      <c r="Y2">
        <v>5.6</v>
      </c>
      <c r="Z2">
        <v>4.8</v>
      </c>
      <c r="AA2">
        <v>6.4</v>
      </c>
      <c r="AB2">
        <v>7.2</v>
      </c>
      <c r="AC2">
        <v>6.4</v>
      </c>
      <c r="AD2">
        <v>4.8</v>
      </c>
      <c r="AE2">
        <v>4</v>
      </c>
      <c r="AF2">
        <v>5.6</v>
      </c>
      <c r="AG2">
        <v>6.4</v>
      </c>
      <c r="AH2">
        <v>4</v>
      </c>
    </row>
    <row r="3" spans="2:44" x14ac:dyDescent="0.55000000000000004">
      <c r="C3" t="s">
        <v>1</v>
      </c>
      <c r="D3">
        <f>SUM(D4:D15)</f>
        <v>0</v>
      </c>
      <c r="E3">
        <f>SUM(E4:E15)</f>
        <v>0</v>
      </c>
      <c r="F3">
        <f>SUM(F4:F15)-0.05</f>
        <v>0.05</v>
      </c>
      <c r="G3">
        <f>SUM(G4:G15)-0.1</f>
        <v>0.1</v>
      </c>
      <c r="H3">
        <f>SUM(H4:H15)</f>
        <v>0</v>
      </c>
      <c r="I3">
        <f>SUM(I4:I15)</f>
        <v>0.1</v>
      </c>
      <c r="J3">
        <f>SUM(J4:J15)-0.1</f>
        <v>0.20000000000000004</v>
      </c>
      <c r="K3">
        <f>SUM(K4:K15)-0.1</f>
        <v>0.20000000000000004</v>
      </c>
      <c r="L3">
        <f>SUM(L4:L15)-0.1</f>
        <v>0.30000000000000004</v>
      </c>
      <c r="M3">
        <f>SUM(M4:M15)-0.1</f>
        <v>0.35</v>
      </c>
      <c r="N3">
        <f>SUM(N4:N15)-0.1</f>
        <v>0.6</v>
      </c>
      <c r="O3">
        <f t="shared" ref="O3:AR3" si="0">SUM(O4:O15)</f>
        <v>0.79999999999999993</v>
      </c>
      <c r="P3">
        <f t="shared" si="0"/>
        <v>0.6</v>
      </c>
      <c r="Q3">
        <f t="shared" si="0"/>
        <v>0.6</v>
      </c>
      <c r="R3">
        <f t="shared" si="0"/>
        <v>0.7</v>
      </c>
      <c r="S3">
        <f t="shared" si="0"/>
        <v>0.79999999999999993</v>
      </c>
      <c r="T3">
        <f t="shared" si="0"/>
        <v>0.79999999999999993</v>
      </c>
      <c r="U3">
        <f t="shared" si="0"/>
        <v>0.99999999999999989</v>
      </c>
      <c r="V3">
        <f t="shared" si="0"/>
        <v>0.79999999999999993</v>
      </c>
      <c r="W3">
        <f t="shared" si="0"/>
        <v>0.6</v>
      </c>
      <c r="X3">
        <f t="shared" si="0"/>
        <v>0.6</v>
      </c>
      <c r="Y3">
        <f t="shared" si="0"/>
        <v>0.6</v>
      </c>
      <c r="Z3">
        <f t="shared" si="0"/>
        <v>0.7</v>
      </c>
      <c r="AA3">
        <f t="shared" si="0"/>
        <v>0.6</v>
      </c>
      <c r="AB3">
        <f t="shared" si="0"/>
        <v>0.7</v>
      </c>
      <c r="AC3">
        <f t="shared" si="0"/>
        <v>0.79999999999999993</v>
      </c>
      <c r="AD3">
        <f t="shared" si="0"/>
        <v>0.6</v>
      </c>
      <c r="AE3">
        <f t="shared" si="0"/>
        <v>0.6</v>
      </c>
      <c r="AF3">
        <f t="shared" si="0"/>
        <v>0.7</v>
      </c>
      <c r="AG3">
        <f t="shared" si="0"/>
        <v>0.7</v>
      </c>
      <c r="AH3">
        <f t="shared" si="0"/>
        <v>0.7</v>
      </c>
      <c r="AI3">
        <f t="shared" si="0"/>
        <v>0.7</v>
      </c>
      <c r="AJ3">
        <f t="shared" si="0"/>
        <v>0.6</v>
      </c>
      <c r="AK3">
        <f t="shared" si="0"/>
        <v>0.5</v>
      </c>
      <c r="AL3">
        <f t="shared" si="0"/>
        <v>0.4</v>
      </c>
      <c r="AM3">
        <f t="shared" si="0"/>
        <v>0.4</v>
      </c>
      <c r="AN3">
        <f t="shared" si="0"/>
        <v>0.2</v>
      </c>
      <c r="AO3">
        <f t="shared" si="0"/>
        <v>0.2</v>
      </c>
      <c r="AP3">
        <f t="shared" si="0"/>
        <v>0.30000000000000004</v>
      </c>
      <c r="AQ3">
        <f t="shared" si="0"/>
        <v>0.2</v>
      </c>
      <c r="AR3">
        <f t="shared" si="0"/>
        <v>0.1</v>
      </c>
    </row>
    <row r="4" spans="2:44" x14ac:dyDescent="0.55000000000000004">
      <c r="B4" t="s">
        <v>1</v>
      </c>
      <c r="C4" t="s">
        <v>2</v>
      </c>
      <c r="M4">
        <v>0.05</v>
      </c>
      <c r="N4">
        <v>0.1</v>
      </c>
      <c r="O4">
        <v>0.1</v>
      </c>
      <c r="P4">
        <v>0.1</v>
      </c>
      <c r="S4">
        <v>0.1</v>
      </c>
      <c r="T4">
        <v>0.1</v>
      </c>
      <c r="U4">
        <v>0.1</v>
      </c>
      <c r="V4">
        <v>0.1</v>
      </c>
      <c r="W4">
        <v>0.1</v>
      </c>
      <c r="Z4">
        <v>0.1</v>
      </c>
      <c r="AA4">
        <v>0.1</v>
      </c>
      <c r="AB4">
        <v>0.1</v>
      </c>
      <c r="AC4">
        <v>0.1</v>
      </c>
      <c r="AD4">
        <v>0.1</v>
      </c>
      <c r="AG4">
        <v>0.1</v>
      </c>
      <c r="AH4">
        <v>0.1</v>
      </c>
      <c r="AI4">
        <v>0.1</v>
      </c>
    </row>
    <row r="5" spans="2:44" x14ac:dyDescent="0.55000000000000004">
      <c r="C5" t="s">
        <v>3</v>
      </c>
      <c r="F5">
        <v>0.1</v>
      </c>
      <c r="G5">
        <v>0.1</v>
      </c>
      <c r="J5">
        <v>0.1</v>
      </c>
      <c r="K5">
        <v>0.1</v>
      </c>
      <c r="L5">
        <v>0.1</v>
      </c>
      <c r="M5">
        <v>0.1</v>
      </c>
      <c r="N5">
        <v>0.1</v>
      </c>
      <c r="R5">
        <v>0.1</v>
      </c>
      <c r="S5">
        <v>0.1</v>
      </c>
      <c r="T5">
        <v>0.1</v>
      </c>
      <c r="U5">
        <v>0.1</v>
      </c>
      <c r="X5">
        <v>0.1</v>
      </c>
      <c r="Y5">
        <v>0.1</v>
      </c>
      <c r="Z5">
        <v>0.1</v>
      </c>
      <c r="AA5">
        <v>0.1</v>
      </c>
      <c r="AE5">
        <v>0.1</v>
      </c>
      <c r="AF5">
        <v>0.1</v>
      </c>
      <c r="AG5">
        <v>0.1</v>
      </c>
      <c r="AH5">
        <v>0.1</v>
      </c>
    </row>
    <row r="6" spans="2:44" x14ac:dyDescent="0.55000000000000004">
      <c r="C6" t="s">
        <v>4</v>
      </c>
      <c r="G6">
        <v>0.1</v>
      </c>
      <c r="J6">
        <v>0.1</v>
      </c>
      <c r="K6">
        <v>0.1</v>
      </c>
      <c r="L6">
        <v>0.1</v>
      </c>
      <c r="M6">
        <v>0.1</v>
      </c>
      <c r="N6">
        <v>0.1</v>
      </c>
      <c r="Q6">
        <v>0.1</v>
      </c>
      <c r="R6">
        <v>0.1</v>
      </c>
      <c r="S6">
        <v>0.1</v>
      </c>
      <c r="T6">
        <v>0.1</v>
      </c>
      <c r="U6">
        <v>0.1</v>
      </c>
    </row>
    <row r="7" spans="2:44" x14ac:dyDescent="0.55000000000000004">
      <c r="C7" t="s">
        <v>5</v>
      </c>
      <c r="O7">
        <v>0.1</v>
      </c>
      <c r="P7">
        <v>0.1</v>
      </c>
      <c r="Q7">
        <v>0.1</v>
      </c>
      <c r="R7">
        <v>0.1</v>
      </c>
      <c r="S7">
        <v>0.1</v>
      </c>
      <c r="V7">
        <v>0.1</v>
      </c>
      <c r="W7">
        <v>0.1</v>
      </c>
      <c r="X7">
        <v>0.1</v>
      </c>
      <c r="Y7">
        <v>0.1</v>
      </c>
      <c r="Z7">
        <v>0.1</v>
      </c>
      <c r="AC7">
        <v>0.1</v>
      </c>
      <c r="AD7">
        <v>0.1</v>
      </c>
      <c r="AE7">
        <v>0.1</v>
      </c>
      <c r="AF7">
        <v>0.1</v>
      </c>
      <c r="AG7">
        <v>0.1</v>
      </c>
      <c r="AK7">
        <v>0.1</v>
      </c>
    </row>
    <row r="8" spans="2:44" x14ac:dyDescent="0.55000000000000004">
      <c r="C8" t="s">
        <v>6</v>
      </c>
      <c r="I8">
        <v>0.1</v>
      </c>
      <c r="J8">
        <v>0.1</v>
      </c>
      <c r="O8">
        <v>0.1</v>
      </c>
      <c r="P8">
        <v>0.1</v>
      </c>
      <c r="Q8">
        <v>0.1</v>
      </c>
      <c r="R8">
        <v>0.1</v>
      </c>
      <c r="U8">
        <v>0.1</v>
      </c>
      <c r="V8">
        <v>0.1</v>
      </c>
      <c r="W8">
        <v>0.1</v>
      </c>
      <c r="X8">
        <v>0.1</v>
      </c>
      <c r="Y8">
        <v>0.1</v>
      </c>
      <c r="AB8">
        <v>0.1</v>
      </c>
      <c r="AC8">
        <v>0.1</v>
      </c>
      <c r="AD8">
        <v>0.1</v>
      </c>
      <c r="AE8">
        <v>0.1</v>
      </c>
      <c r="AF8">
        <v>0.1</v>
      </c>
      <c r="AI8">
        <v>0.1</v>
      </c>
      <c r="AJ8">
        <v>0.1</v>
      </c>
      <c r="AK8">
        <v>0.1</v>
      </c>
      <c r="AL8">
        <v>0.1</v>
      </c>
      <c r="AM8">
        <v>0.1</v>
      </c>
    </row>
    <row r="9" spans="2:44" x14ac:dyDescent="0.55000000000000004">
      <c r="C9" t="s">
        <v>7</v>
      </c>
      <c r="L9">
        <v>0.1</v>
      </c>
      <c r="M9">
        <v>0.1</v>
      </c>
      <c r="N9">
        <v>0.1</v>
      </c>
      <c r="O9">
        <v>0.1</v>
      </c>
      <c r="P9">
        <v>0.1</v>
      </c>
      <c r="S9">
        <v>0.1</v>
      </c>
      <c r="T9">
        <v>0.1</v>
      </c>
      <c r="U9">
        <v>0.1</v>
      </c>
      <c r="V9">
        <v>0.1</v>
      </c>
      <c r="W9">
        <v>0.1</v>
      </c>
      <c r="Z9">
        <v>0.1</v>
      </c>
      <c r="AA9">
        <v>0.1</v>
      </c>
      <c r="AB9">
        <v>0.1</v>
      </c>
      <c r="AC9">
        <v>0.1</v>
      </c>
      <c r="AD9">
        <v>0.1</v>
      </c>
      <c r="AG9">
        <v>0.1</v>
      </c>
      <c r="AH9">
        <v>0.1</v>
      </c>
      <c r="AI9">
        <v>0.1</v>
      </c>
      <c r="AJ9">
        <v>0.1</v>
      </c>
      <c r="AK9">
        <v>0.1</v>
      </c>
    </row>
    <row r="10" spans="2:44" x14ac:dyDescent="0.55000000000000004">
      <c r="C10" t="s">
        <v>8</v>
      </c>
      <c r="K10">
        <v>0.1</v>
      </c>
      <c r="L10">
        <v>0.1</v>
      </c>
      <c r="M10">
        <v>0.1</v>
      </c>
      <c r="N10">
        <v>0.1</v>
      </c>
      <c r="O10">
        <v>0.1</v>
      </c>
      <c r="R10">
        <v>0.1</v>
      </c>
      <c r="S10">
        <v>0.1</v>
      </c>
      <c r="T10">
        <v>0.1</v>
      </c>
      <c r="U10">
        <v>0.1</v>
      </c>
      <c r="V10">
        <v>0.1</v>
      </c>
      <c r="Z10">
        <v>0.1</v>
      </c>
      <c r="AA10">
        <v>0.1</v>
      </c>
      <c r="AB10">
        <v>0.1</v>
      </c>
      <c r="AC10">
        <v>0.1</v>
      </c>
      <c r="AF10">
        <v>0.1</v>
      </c>
      <c r="AG10">
        <v>0.1</v>
      </c>
      <c r="AH10">
        <v>0.1</v>
      </c>
      <c r="AI10">
        <v>0.1</v>
      </c>
      <c r="AJ10">
        <v>0.1</v>
      </c>
    </row>
    <row r="11" spans="2:44" x14ac:dyDescent="0.55000000000000004">
      <c r="C11" t="s">
        <v>9</v>
      </c>
    </row>
    <row r="12" spans="2:44" x14ac:dyDescent="0.55000000000000004">
      <c r="C12" t="s">
        <v>10</v>
      </c>
      <c r="N12">
        <v>0.1</v>
      </c>
      <c r="O12">
        <v>0.1</v>
      </c>
      <c r="P12">
        <v>0.1</v>
      </c>
      <c r="Q12">
        <v>0.1</v>
      </c>
      <c r="R12">
        <v>0.1</v>
      </c>
      <c r="U12">
        <v>0.1</v>
      </c>
      <c r="V12">
        <v>0.1</v>
      </c>
      <c r="W12">
        <v>0.1</v>
      </c>
      <c r="X12">
        <v>0.1</v>
      </c>
      <c r="Y12">
        <v>0.1</v>
      </c>
      <c r="AC12">
        <v>0.1</v>
      </c>
      <c r="AD12">
        <v>0.1</v>
      </c>
      <c r="AE12">
        <v>0.1</v>
      </c>
      <c r="AF12">
        <v>0.1</v>
      </c>
      <c r="AJ12">
        <v>0.1</v>
      </c>
      <c r="AK12">
        <v>0.1</v>
      </c>
      <c r="AL12">
        <v>0.1</v>
      </c>
      <c r="AM12">
        <v>0.1</v>
      </c>
      <c r="AP12">
        <v>0.1</v>
      </c>
    </row>
    <row r="13" spans="2:44" x14ac:dyDescent="0.55000000000000004">
      <c r="C13" t="s">
        <v>11</v>
      </c>
      <c r="N13">
        <v>0.1</v>
      </c>
      <c r="O13">
        <v>0.1</v>
      </c>
      <c r="P13">
        <v>0.1</v>
      </c>
      <c r="Q13">
        <v>0.1</v>
      </c>
      <c r="T13">
        <v>0.1</v>
      </c>
      <c r="U13">
        <v>0.1</v>
      </c>
      <c r="V13">
        <v>0.1</v>
      </c>
      <c r="W13">
        <v>0.1</v>
      </c>
      <c r="X13">
        <v>0.1</v>
      </c>
      <c r="AB13">
        <v>0.1</v>
      </c>
      <c r="AC13">
        <v>0.1</v>
      </c>
      <c r="AD13">
        <v>0.1</v>
      </c>
      <c r="AE13">
        <v>0.1</v>
      </c>
      <c r="AH13">
        <v>0.1</v>
      </c>
      <c r="AI13">
        <v>0.1</v>
      </c>
      <c r="AJ13">
        <v>0.1</v>
      </c>
      <c r="AK13">
        <v>0.1</v>
      </c>
      <c r="AL13">
        <v>0.1</v>
      </c>
      <c r="AO13">
        <v>0.1</v>
      </c>
      <c r="AP13">
        <v>0.1</v>
      </c>
      <c r="AQ13">
        <v>0.1</v>
      </c>
      <c r="AR13">
        <v>0.1</v>
      </c>
    </row>
    <row r="14" spans="2:44" x14ac:dyDescent="0.55000000000000004">
      <c r="C14" t="s">
        <v>12</v>
      </c>
      <c r="O14">
        <v>0.1</v>
      </c>
      <c r="S14">
        <v>0.1</v>
      </c>
      <c r="T14">
        <v>0.1</v>
      </c>
      <c r="U14">
        <v>0.1</v>
      </c>
      <c r="V14">
        <v>0.1</v>
      </c>
      <c r="Y14">
        <v>0.1</v>
      </c>
      <c r="Z14">
        <v>0.1</v>
      </c>
      <c r="AA14">
        <v>0.1</v>
      </c>
      <c r="AB14">
        <v>0.1</v>
      </c>
      <c r="AC14">
        <v>0.1</v>
      </c>
      <c r="AF14">
        <v>0.1</v>
      </c>
      <c r="AG14">
        <v>0.1</v>
      </c>
      <c r="AH14">
        <v>0.1</v>
      </c>
      <c r="AI14">
        <v>0.1</v>
      </c>
      <c r="AJ14">
        <v>0.1</v>
      </c>
      <c r="AM14">
        <v>0.1</v>
      </c>
      <c r="AN14">
        <v>0.1</v>
      </c>
      <c r="AO14">
        <v>0.1</v>
      </c>
      <c r="AP14">
        <v>0.1</v>
      </c>
      <c r="AQ14">
        <v>0.1</v>
      </c>
    </row>
    <row r="15" spans="2:44" x14ac:dyDescent="0.55000000000000004">
      <c r="C15" t="s">
        <v>13</v>
      </c>
      <c r="Q15">
        <v>0.1</v>
      </c>
      <c r="R15">
        <v>0.1</v>
      </c>
      <c r="S15">
        <v>0.1</v>
      </c>
      <c r="T15">
        <v>0.1</v>
      </c>
      <c r="U15">
        <v>0.1</v>
      </c>
      <c r="X15">
        <v>0.1</v>
      </c>
      <c r="Y15">
        <v>0.1</v>
      </c>
      <c r="Z15">
        <v>0.1</v>
      </c>
      <c r="AA15">
        <v>0.1</v>
      </c>
      <c r="AB15">
        <v>0.1</v>
      </c>
      <c r="AE15">
        <v>0.1</v>
      </c>
      <c r="AF15">
        <v>0.1</v>
      </c>
      <c r="AG15">
        <v>0.1</v>
      </c>
      <c r="AH15">
        <v>0.1</v>
      </c>
      <c r="AI15">
        <v>0.1</v>
      </c>
      <c r="AL15">
        <v>0.1</v>
      </c>
      <c r="AM15">
        <v>0.1</v>
      </c>
      <c r="AN15">
        <v>0.1</v>
      </c>
    </row>
    <row r="16" spans="2:44" x14ac:dyDescent="0.55000000000000004">
      <c r="C16" t="s">
        <v>14</v>
      </c>
      <c r="D16">
        <f t="shared" ref="D16:AG16" si="1">SUM(D17:D28)</f>
        <v>0.55000000000000004</v>
      </c>
      <c r="E16">
        <f t="shared" si="1"/>
        <v>0.5</v>
      </c>
      <c r="F16">
        <f t="shared" si="1"/>
        <v>0.65</v>
      </c>
      <c r="G16">
        <f t="shared" si="1"/>
        <v>0.65</v>
      </c>
      <c r="H16">
        <f t="shared" si="1"/>
        <v>0.54999999999999993</v>
      </c>
      <c r="I16">
        <f t="shared" si="1"/>
        <v>0.5</v>
      </c>
      <c r="J16">
        <f t="shared" si="1"/>
        <v>0.45000000000000007</v>
      </c>
      <c r="K16">
        <f t="shared" si="1"/>
        <v>0.55000000000000004</v>
      </c>
      <c r="L16">
        <f t="shared" si="1"/>
        <v>0.39999999999999997</v>
      </c>
      <c r="M16">
        <f t="shared" si="1"/>
        <v>0.39999999999999997</v>
      </c>
      <c r="N16">
        <f t="shared" si="1"/>
        <v>0.54999999999999993</v>
      </c>
      <c r="O16">
        <f t="shared" si="1"/>
        <v>0.39999999999999997</v>
      </c>
      <c r="P16">
        <f t="shared" si="1"/>
        <v>0.25</v>
      </c>
      <c r="Q16">
        <f t="shared" si="1"/>
        <v>0.35</v>
      </c>
      <c r="R16">
        <f t="shared" si="1"/>
        <v>0.44999999999999996</v>
      </c>
      <c r="S16">
        <f t="shared" si="1"/>
        <v>0.25</v>
      </c>
      <c r="T16">
        <f t="shared" si="1"/>
        <v>0.3</v>
      </c>
      <c r="U16">
        <f t="shared" si="1"/>
        <v>0.44999999999999996</v>
      </c>
      <c r="V16">
        <f t="shared" si="1"/>
        <v>0.3</v>
      </c>
      <c r="W16">
        <f t="shared" si="1"/>
        <v>0.2</v>
      </c>
      <c r="X16">
        <f t="shared" si="1"/>
        <v>0.25</v>
      </c>
      <c r="Y16">
        <f t="shared" si="1"/>
        <v>0.25</v>
      </c>
      <c r="Z16">
        <f t="shared" si="1"/>
        <v>0.15000000000000002</v>
      </c>
      <c r="AA16">
        <f t="shared" si="1"/>
        <v>0.2</v>
      </c>
      <c r="AB16">
        <f t="shared" si="1"/>
        <v>0.15000000000000002</v>
      </c>
      <c r="AC16">
        <f t="shared" si="1"/>
        <v>0.15000000000000002</v>
      </c>
      <c r="AD16">
        <f t="shared" si="1"/>
        <v>0.05</v>
      </c>
      <c r="AE16">
        <f t="shared" si="1"/>
        <v>0.05</v>
      </c>
      <c r="AF16">
        <f t="shared" si="1"/>
        <v>0.05</v>
      </c>
      <c r="AG16">
        <f t="shared" si="1"/>
        <v>0.05</v>
      </c>
    </row>
    <row r="17" spans="2:59" x14ac:dyDescent="0.55000000000000004">
      <c r="B17" t="s">
        <v>14</v>
      </c>
      <c r="C17" t="s">
        <v>2</v>
      </c>
      <c r="K17">
        <v>0.05</v>
      </c>
      <c r="L17">
        <v>0.05</v>
      </c>
      <c r="M17">
        <v>0.05</v>
      </c>
      <c r="N17">
        <v>0.05</v>
      </c>
      <c r="Q17">
        <v>0.05</v>
      </c>
      <c r="R17">
        <v>0.05</v>
      </c>
      <c r="S17">
        <v>0.05</v>
      </c>
      <c r="T17">
        <v>0.05</v>
      </c>
      <c r="U17">
        <v>0.05</v>
      </c>
      <c r="X17">
        <v>0.05</v>
      </c>
      <c r="Y17">
        <v>0.05</v>
      </c>
      <c r="Z17">
        <v>0.05</v>
      </c>
      <c r="AA17">
        <v>0.05</v>
      </c>
      <c r="AB17">
        <v>0.05</v>
      </c>
      <c r="AE17">
        <v>0.05</v>
      </c>
      <c r="AF17">
        <v>0.05</v>
      </c>
      <c r="AG17">
        <v>0.05</v>
      </c>
    </row>
    <row r="18" spans="2:59" x14ac:dyDescent="0.55000000000000004">
      <c r="C18" t="s">
        <v>3</v>
      </c>
      <c r="D18">
        <v>0.05</v>
      </c>
      <c r="F18">
        <v>0.05</v>
      </c>
      <c r="G18">
        <v>0.05</v>
      </c>
      <c r="H18">
        <v>0.05</v>
      </c>
      <c r="I18">
        <v>0.05</v>
      </c>
      <c r="J18">
        <v>0.05</v>
      </c>
      <c r="N18">
        <v>0.05</v>
      </c>
      <c r="O18">
        <v>0.05</v>
      </c>
      <c r="P18">
        <v>0.05</v>
      </c>
      <c r="Q18">
        <v>0.05</v>
      </c>
      <c r="T18">
        <v>0.05</v>
      </c>
      <c r="U18">
        <v>0.05</v>
      </c>
      <c r="V18">
        <v>0.05</v>
      </c>
      <c r="W18">
        <v>0.05</v>
      </c>
      <c r="AA18">
        <v>0.05</v>
      </c>
      <c r="AB18">
        <v>0.05</v>
      </c>
      <c r="AC18">
        <v>0.05</v>
      </c>
      <c r="AD18">
        <v>0.05</v>
      </c>
    </row>
    <row r="19" spans="2:59" x14ac:dyDescent="0.55000000000000004">
      <c r="C19" t="s">
        <v>4</v>
      </c>
      <c r="D19">
        <v>0.05</v>
      </c>
      <c r="E19">
        <v>0.1</v>
      </c>
      <c r="F19">
        <v>0.05</v>
      </c>
      <c r="G19">
        <v>0.05</v>
      </c>
      <c r="H19">
        <v>0.05</v>
      </c>
      <c r="K19">
        <v>0.05</v>
      </c>
      <c r="L19">
        <v>0.05</v>
      </c>
      <c r="M19">
        <v>0.05</v>
      </c>
      <c r="N19">
        <v>0.05</v>
      </c>
      <c r="O19">
        <v>0.05</v>
      </c>
      <c r="AX19" t="s">
        <v>20</v>
      </c>
      <c r="AY19" t="s">
        <v>19</v>
      </c>
      <c r="BB19" t="s">
        <v>20</v>
      </c>
      <c r="BC19" t="s">
        <v>19</v>
      </c>
      <c r="BF19" s="6" t="s">
        <v>19</v>
      </c>
      <c r="BG19" s="7" t="s">
        <v>20</v>
      </c>
    </row>
    <row r="20" spans="2:59" x14ac:dyDescent="0.55000000000000004">
      <c r="C20" t="s">
        <v>5</v>
      </c>
      <c r="G20">
        <v>0.05</v>
      </c>
      <c r="H20">
        <v>0.05</v>
      </c>
      <c r="I20">
        <v>0.05</v>
      </c>
      <c r="J20">
        <v>0.05</v>
      </c>
      <c r="K20">
        <v>0.05</v>
      </c>
      <c r="N20">
        <v>0.05</v>
      </c>
      <c r="O20">
        <v>0.05</v>
      </c>
      <c r="P20">
        <v>0.05</v>
      </c>
      <c r="Q20">
        <v>0.05</v>
      </c>
      <c r="R20">
        <v>0.05</v>
      </c>
      <c r="U20">
        <v>0.05</v>
      </c>
      <c r="V20">
        <v>0.05</v>
      </c>
      <c r="W20">
        <v>0.05</v>
      </c>
      <c r="X20">
        <v>0.05</v>
      </c>
      <c r="Y20">
        <v>0.05</v>
      </c>
      <c r="AC20">
        <v>0.05</v>
      </c>
      <c r="AX20">
        <v>9.4</v>
      </c>
      <c r="AY20">
        <v>11</v>
      </c>
      <c r="BB20">
        <v>5.25</v>
      </c>
      <c r="BC20">
        <v>1</v>
      </c>
      <c r="BF20" s="3">
        <v>11</v>
      </c>
      <c r="BG20" s="1">
        <v>9.4</v>
      </c>
    </row>
    <row r="21" spans="2:59" x14ac:dyDescent="0.55000000000000004">
      <c r="C21" t="s">
        <v>6</v>
      </c>
      <c r="E21">
        <v>0.05</v>
      </c>
      <c r="F21">
        <v>0.1</v>
      </c>
      <c r="G21">
        <v>0.1</v>
      </c>
      <c r="H21">
        <v>0.05</v>
      </c>
      <c r="K21">
        <v>0.05</v>
      </c>
      <c r="L21">
        <v>0.05</v>
      </c>
      <c r="M21">
        <v>0.05</v>
      </c>
      <c r="N21">
        <v>0.05</v>
      </c>
      <c r="O21">
        <v>0.05</v>
      </c>
      <c r="R21">
        <v>0.05</v>
      </c>
      <c r="S21">
        <v>0.05</v>
      </c>
      <c r="T21">
        <v>0.05</v>
      </c>
      <c r="U21">
        <v>0.05</v>
      </c>
      <c r="V21">
        <v>0.05</v>
      </c>
      <c r="Y21">
        <v>0.05</v>
      </c>
      <c r="Z21">
        <v>0.05</v>
      </c>
      <c r="AA21">
        <v>0.05</v>
      </c>
      <c r="AB21">
        <v>0.05</v>
      </c>
      <c r="AC21">
        <v>0.05</v>
      </c>
      <c r="AX21">
        <v>8.1999999999999993</v>
      </c>
      <c r="AY21">
        <v>10</v>
      </c>
      <c r="BB21">
        <v>5.4</v>
      </c>
      <c r="BC21">
        <v>2</v>
      </c>
      <c r="BF21" s="4">
        <v>10</v>
      </c>
      <c r="BG21" s="2">
        <v>8.1999999999999993</v>
      </c>
    </row>
    <row r="22" spans="2:59" x14ac:dyDescent="0.55000000000000004">
      <c r="C22" t="s">
        <v>7</v>
      </c>
      <c r="D22">
        <v>0.1</v>
      </c>
      <c r="E22">
        <v>0.05</v>
      </c>
      <c r="F22">
        <v>0.05</v>
      </c>
      <c r="G22">
        <v>0.05</v>
      </c>
      <c r="H22">
        <v>0.05</v>
      </c>
      <c r="I22">
        <v>0.05</v>
      </c>
      <c r="J22">
        <v>0.05</v>
      </c>
      <c r="K22">
        <v>0.05</v>
      </c>
      <c r="N22">
        <v>0.05</v>
      </c>
      <c r="O22">
        <v>0.05</v>
      </c>
      <c r="P22">
        <v>0.05</v>
      </c>
      <c r="Q22">
        <v>0.05</v>
      </c>
      <c r="R22">
        <v>0.05</v>
      </c>
      <c r="U22">
        <v>0.05</v>
      </c>
      <c r="V22">
        <v>0.05</v>
      </c>
      <c r="W22">
        <v>0.05</v>
      </c>
      <c r="X22">
        <v>0.05</v>
      </c>
      <c r="Y22">
        <v>0.05</v>
      </c>
      <c r="AX22">
        <v>8.15</v>
      </c>
      <c r="AY22">
        <v>9</v>
      </c>
      <c r="BB22">
        <v>4.9000000000000004</v>
      </c>
      <c r="BC22">
        <v>3</v>
      </c>
      <c r="BF22" s="3">
        <v>9</v>
      </c>
      <c r="BG22" s="1">
        <v>8.15</v>
      </c>
    </row>
    <row r="23" spans="2:59" x14ac:dyDescent="0.55000000000000004">
      <c r="C23" t="s">
        <v>8</v>
      </c>
      <c r="D23">
        <v>0.05</v>
      </c>
      <c r="E23">
        <v>0.1</v>
      </c>
      <c r="F23">
        <v>0.1</v>
      </c>
      <c r="G23">
        <v>0.1</v>
      </c>
      <c r="H23">
        <v>0.1</v>
      </c>
      <c r="I23">
        <v>0.05</v>
      </c>
      <c r="L23">
        <v>0.05</v>
      </c>
      <c r="M23">
        <v>0.05</v>
      </c>
      <c r="N23">
        <v>0.05</v>
      </c>
      <c r="O23">
        <v>0.05</v>
      </c>
      <c r="R23">
        <v>0.05</v>
      </c>
      <c r="S23">
        <v>0.05</v>
      </c>
      <c r="T23">
        <v>0.05</v>
      </c>
      <c r="U23">
        <v>0.05</v>
      </c>
      <c r="V23">
        <v>0.05</v>
      </c>
      <c r="Y23">
        <v>0.05</v>
      </c>
      <c r="Z23">
        <v>0.05</v>
      </c>
      <c r="AA23">
        <v>0.05</v>
      </c>
      <c r="AX23">
        <v>8.15</v>
      </c>
      <c r="AY23">
        <v>25</v>
      </c>
      <c r="BB23">
        <v>6.05</v>
      </c>
      <c r="BC23">
        <v>4</v>
      </c>
      <c r="BF23" s="3">
        <v>25</v>
      </c>
      <c r="BG23" s="1">
        <v>8.15</v>
      </c>
    </row>
    <row r="24" spans="2:59" x14ac:dyDescent="0.55000000000000004">
      <c r="C24" t="s">
        <v>9</v>
      </c>
      <c r="AX24">
        <v>8</v>
      </c>
      <c r="AY24">
        <v>18</v>
      </c>
      <c r="BB24">
        <v>6.75</v>
      </c>
      <c r="BC24">
        <v>5</v>
      </c>
      <c r="BF24" s="4">
        <v>18</v>
      </c>
      <c r="BG24" s="2">
        <v>8</v>
      </c>
    </row>
    <row r="25" spans="2:59" x14ac:dyDescent="0.55000000000000004">
      <c r="C25" t="s">
        <v>10</v>
      </c>
      <c r="D25">
        <v>0.05</v>
      </c>
      <c r="E25">
        <v>0.05</v>
      </c>
      <c r="F25">
        <v>0.1</v>
      </c>
      <c r="G25">
        <v>0.1</v>
      </c>
      <c r="H25">
        <v>0.1</v>
      </c>
      <c r="I25">
        <v>0.05</v>
      </c>
      <c r="J25">
        <v>0.05</v>
      </c>
      <c r="K25">
        <v>0.05</v>
      </c>
      <c r="L25">
        <v>0.05</v>
      </c>
      <c r="M25">
        <v>0.05</v>
      </c>
      <c r="N25">
        <v>0.05</v>
      </c>
      <c r="R25">
        <v>0.05</v>
      </c>
      <c r="S25">
        <v>0.05</v>
      </c>
      <c r="T25">
        <v>0.05</v>
      </c>
      <c r="U25">
        <v>0.05</v>
      </c>
      <c r="X25">
        <v>0.05</v>
      </c>
      <c r="AX25">
        <v>7.9</v>
      </c>
      <c r="AY25">
        <v>12</v>
      </c>
      <c r="BB25">
        <v>6</v>
      </c>
      <c r="BC25">
        <v>6</v>
      </c>
      <c r="BF25" s="4">
        <v>12</v>
      </c>
      <c r="BG25" s="2">
        <v>7.9</v>
      </c>
    </row>
    <row r="26" spans="2:59" x14ac:dyDescent="0.55000000000000004">
      <c r="C26" t="s">
        <v>11</v>
      </c>
      <c r="D26">
        <v>0.1</v>
      </c>
      <c r="E26">
        <v>0.05</v>
      </c>
      <c r="F26">
        <v>0.05</v>
      </c>
      <c r="I26">
        <v>0.1</v>
      </c>
      <c r="J26">
        <v>0.1</v>
      </c>
      <c r="K26">
        <v>0.1</v>
      </c>
      <c r="L26">
        <v>0.05</v>
      </c>
      <c r="N26">
        <v>0.05</v>
      </c>
      <c r="O26">
        <v>0.05</v>
      </c>
      <c r="P26">
        <v>0.05</v>
      </c>
      <c r="Q26">
        <v>0.05</v>
      </c>
      <c r="R26">
        <v>0.05</v>
      </c>
      <c r="U26">
        <v>0.05</v>
      </c>
      <c r="V26">
        <v>0.05</v>
      </c>
      <c r="W26">
        <v>0.05</v>
      </c>
      <c r="X26">
        <v>0.05</v>
      </c>
      <c r="AX26">
        <v>7.65</v>
      </c>
      <c r="AY26">
        <v>19</v>
      </c>
      <c r="BB26">
        <v>6.25</v>
      </c>
      <c r="BC26">
        <v>7</v>
      </c>
      <c r="BF26" s="3">
        <v>19</v>
      </c>
      <c r="BG26" s="1">
        <v>7.65</v>
      </c>
    </row>
    <row r="27" spans="2:59" x14ac:dyDescent="0.55000000000000004">
      <c r="C27" t="s">
        <v>12</v>
      </c>
      <c r="D27">
        <v>0.05</v>
      </c>
      <c r="E27">
        <v>0.05</v>
      </c>
      <c r="F27">
        <v>0.1</v>
      </c>
      <c r="G27">
        <v>0.1</v>
      </c>
      <c r="H27">
        <v>0.05</v>
      </c>
      <c r="I27">
        <v>0.05</v>
      </c>
      <c r="J27">
        <v>0.05</v>
      </c>
      <c r="K27">
        <v>0.05</v>
      </c>
      <c r="L27">
        <v>0.05</v>
      </c>
      <c r="M27">
        <v>0.1</v>
      </c>
      <c r="N27">
        <v>0.05</v>
      </c>
      <c r="Q27">
        <v>0.05</v>
      </c>
      <c r="R27">
        <v>0.05</v>
      </c>
      <c r="S27">
        <v>0.05</v>
      </c>
      <c r="T27">
        <v>0.05</v>
      </c>
      <c r="U27">
        <v>0.05</v>
      </c>
      <c r="AX27">
        <v>7.45</v>
      </c>
      <c r="AY27">
        <v>26</v>
      </c>
      <c r="BB27">
        <v>7.3</v>
      </c>
      <c r="BC27">
        <v>8</v>
      </c>
      <c r="BF27" s="4">
        <v>26</v>
      </c>
      <c r="BG27" s="2">
        <v>7.45</v>
      </c>
    </row>
    <row r="28" spans="2:59" x14ac:dyDescent="0.55000000000000004">
      <c r="C28" t="s">
        <v>13</v>
      </c>
      <c r="D28">
        <v>0.1</v>
      </c>
      <c r="E28">
        <v>0.05</v>
      </c>
      <c r="F28">
        <v>0.05</v>
      </c>
      <c r="G28">
        <v>0.05</v>
      </c>
      <c r="H28">
        <v>0.05</v>
      </c>
      <c r="I28">
        <v>0.1</v>
      </c>
      <c r="J28">
        <v>0.1</v>
      </c>
      <c r="K28">
        <v>0.1</v>
      </c>
      <c r="L28">
        <v>0.05</v>
      </c>
      <c r="M28">
        <v>0.05</v>
      </c>
      <c r="N28">
        <v>0.05</v>
      </c>
      <c r="O28">
        <v>0.05</v>
      </c>
      <c r="P28">
        <v>0.05</v>
      </c>
      <c r="Q28">
        <v>0.05</v>
      </c>
      <c r="R28">
        <v>0.05</v>
      </c>
      <c r="AX28">
        <v>7.3</v>
      </c>
      <c r="AY28">
        <v>8</v>
      </c>
      <c r="BB28">
        <v>8.15</v>
      </c>
      <c r="BC28">
        <v>9</v>
      </c>
      <c r="BF28" s="4">
        <v>8</v>
      </c>
      <c r="BG28" s="2">
        <v>7.3</v>
      </c>
    </row>
    <row r="29" spans="2:59" x14ac:dyDescent="0.55000000000000004">
      <c r="C29" t="s">
        <v>15</v>
      </c>
      <c r="D29">
        <f t="shared" ref="D29:V29" si="2">SUM(D30:D41)</f>
        <v>0</v>
      </c>
      <c r="E29">
        <f t="shared" si="2"/>
        <v>0.1</v>
      </c>
      <c r="F29">
        <f t="shared" si="2"/>
        <v>0.2</v>
      </c>
      <c r="G29">
        <f t="shared" si="2"/>
        <v>0.55000000000000004</v>
      </c>
      <c r="H29">
        <f t="shared" si="2"/>
        <v>0.70000000000000007</v>
      </c>
      <c r="I29">
        <f t="shared" si="2"/>
        <v>0.65</v>
      </c>
      <c r="J29">
        <f t="shared" si="2"/>
        <v>0.9</v>
      </c>
      <c r="K29">
        <f t="shared" si="2"/>
        <v>1.05</v>
      </c>
      <c r="L29">
        <f t="shared" si="2"/>
        <v>1.1000000000000001</v>
      </c>
      <c r="M29">
        <f t="shared" si="2"/>
        <v>0.99999999999999989</v>
      </c>
      <c r="N29">
        <f t="shared" si="2"/>
        <v>1</v>
      </c>
      <c r="O29">
        <f t="shared" si="2"/>
        <v>1.05</v>
      </c>
      <c r="P29">
        <f t="shared" si="2"/>
        <v>0.60000000000000009</v>
      </c>
      <c r="Q29">
        <f t="shared" si="2"/>
        <v>0.39999999999999997</v>
      </c>
      <c r="R29">
        <f t="shared" si="2"/>
        <v>0.35</v>
      </c>
      <c r="S29">
        <f t="shared" si="2"/>
        <v>0.3</v>
      </c>
      <c r="T29">
        <f t="shared" si="2"/>
        <v>0.15000000000000002</v>
      </c>
      <c r="U29">
        <f t="shared" si="2"/>
        <v>0.15</v>
      </c>
      <c r="V29">
        <f t="shared" si="2"/>
        <v>0.05</v>
      </c>
      <c r="AX29">
        <v>7.2</v>
      </c>
      <c r="AY29">
        <v>15</v>
      </c>
      <c r="BB29">
        <v>8.1999999999999993</v>
      </c>
      <c r="BC29">
        <v>10</v>
      </c>
      <c r="BF29" s="3">
        <v>15</v>
      </c>
      <c r="BG29" s="1">
        <v>7.2</v>
      </c>
    </row>
    <row r="30" spans="2:59" x14ac:dyDescent="0.55000000000000004">
      <c r="B30" t="s">
        <v>15</v>
      </c>
      <c r="C30" t="s">
        <v>2</v>
      </c>
      <c r="E30">
        <v>0.05</v>
      </c>
      <c r="F30">
        <v>0.05</v>
      </c>
      <c r="G30">
        <v>0.1</v>
      </c>
      <c r="H30">
        <v>0.1</v>
      </c>
      <c r="I30">
        <v>0.05</v>
      </c>
      <c r="J30">
        <v>0.1</v>
      </c>
      <c r="K30">
        <v>0.1</v>
      </c>
      <c r="L30">
        <v>0.1</v>
      </c>
      <c r="M30">
        <v>0.1</v>
      </c>
      <c r="N30">
        <v>0.05</v>
      </c>
      <c r="O30">
        <v>0.05</v>
      </c>
      <c r="AX30">
        <v>7.2</v>
      </c>
      <c r="AY30">
        <v>24</v>
      </c>
      <c r="BB30">
        <v>9.4</v>
      </c>
      <c r="BC30">
        <v>11</v>
      </c>
      <c r="BF30" s="4">
        <v>24</v>
      </c>
      <c r="BG30" s="2">
        <v>7.2</v>
      </c>
    </row>
    <row r="31" spans="2:59" x14ac:dyDescent="0.55000000000000004">
      <c r="C31" t="s">
        <v>3</v>
      </c>
      <c r="F31">
        <v>0.05</v>
      </c>
      <c r="G31">
        <v>0.1</v>
      </c>
      <c r="H31">
        <v>0.05</v>
      </c>
      <c r="I31">
        <v>0.1</v>
      </c>
      <c r="J31">
        <v>0.1</v>
      </c>
      <c r="K31">
        <v>0.1</v>
      </c>
      <c r="L31">
        <v>0.1</v>
      </c>
      <c r="M31">
        <v>0.1</v>
      </c>
      <c r="N31">
        <v>0.1</v>
      </c>
      <c r="O31">
        <v>0.1</v>
      </c>
      <c r="P31">
        <v>0.05</v>
      </c>
      <c r="AX31">
        <v>7.15</v>
      </c>
      <c r="AY31">
        <v>30</v>
      </c>
      <c r="BB31">
        <v>7.9</v>
      </c>
      <c r="BC31">
        <v>12</v>
      </c>
      <c r="BF31" s="4">
        <v>30</v>
      </c>
      <c r="BG31" s="2">
        <v>7.15</v>
      </c>
    </row>
    <row r="32" spans="2:59" x14ac:dyDescent="0.55000000000000004">
      <c r="C32" t="s">
        <v>4</v>
      </c>
      <c r="G32">
        <v>0.05</v>
      </c>
      <c r="H32">
        <v>0.05</v>
      </c>
      <c r="I32">
        <v>0.05</v>
      </c>
      <c r="J32">
        <v>0.1</v>
      </c>
      <c r="K32">
        <v>0.1</v>
      </c>
      <c r="L32">
        <v>0.1</v>
      </c>
      <c r="M32">
        <v>0.05</v>
      </c>
      <c r="N32">
        <v>0.05</v>
      </c>
      <c r="AX32">
        <v>7.05</v>
      </c>
      <c r="AY32">
        <v>13</v>
      </c>
      <c r="BB32">
        <v>7.05</v>
      </c>
      <c r="BC32">
        <v>13</v>
      </c>
      <c r="BF32" s="3">
        <v>13</v>
      </c>
      <c r="BG32" s="1">
        <v>7.05</v>
      </c>
    </row>
    <row r="33" spans="3:59" x14ac:dyDescent="0.55000000000000004">
      <c r="C33" t="s">
        <v>5</v>
      </c>
      <c r="H33">
        <v>0.1</v>
      </c>
      <c r="I33">
        <v>0.1</v>
      </c>
      <c r="J33">
        <v>0.15</v>
      </c>
      <c r="K33">
        <v>0.1</v>
      </c>
      <c r="L33">
        <v>0.1</v>
      </c>
      <c r="M33">
        <v>0.1</v>
      </c>
      <c r="N33">
        <v>0.1</v>
      </c>
      <c r="O33">
        <v>0.15</v>
      </c>
      <c r="P33">
        <v>0.1</v>
      </c>
      <c r="Q33">
        <v>0.05</v>
      </c>
      <c r="AX33">
        <v>6.95</v>
      </c>
      <c r="AY33">
        <v>16</v>
      </c>
      <c r="BB33">
        <v>5.45</v>
      </c>
      <c r="BC33">
        <v>14</v>
      </c>
      <c r="BF33" s="4">
        <v>16</v>
      </c>
      <c r="BG33" s="2">
        <v>6.95</v>
      </c>
    </row>
    <row r="34" spans="3:59" x14ac:dyDescent="0.55000000000000004">
      <c r="C34" t="s">
        <v>6</v>
      </c>
      <c r="I34">
        <v>0.1</v>
      </c>
      <c r="J34">
        <v>0.1</v>
      </c>
      <c r="K34">
        <v>0.1</v>
      </c>
      <c r="L34">
        <v>0.15</v>
      </c>
      <c r="M34">
        <v>0.1</v>
      </c>
      <c r="N34">
        <v>0.1</v>
      </c>
      <c r="O34">
        <v>0.1</v>
      </c>
      <c r="P34">
        <v>0.1</v>
      </c>
      <c r="Q34">
        <v>0.1</v>
      </c>
      <c r="R34">
        <v>0.05</v>
      </c>
      <c r="S34">
        <v>0.05</v>
      </c>
      <c r="AX34">
        <v>6.85</v>
      </c>
      <c r="AY34">
        <v>17</v>
      </c>
      <c r="BB34">
        <v>7.2</v>
      </c>
      <c r="BC34">
        <v>15</v>
      </c>
      <c r="BF34" s="3">
        <v>17</v>
      </c>
      <c r="BG34" s="1">
        <v>6.85</v>
      </c>
    </row>
    <row r="35" spans="3:59" x14ac:dyDescent="0.55000000000000004">
      <c r="C35" t="s">
        <v>7</v>
      </c>
      <c r="J35">
        <v>0.05</v>
      </c>
      <c r="K35">
        <v>0.1</v>
      </c>
      <c r="L35">
        <v>0.15</v>
      </c>
      <c r="M35">
        <v>0.1</v>
      </c>
      <c r="N35">
        <v>0.1</v>
      </c>
      <c r="O35">
        <v>0.1</v>
      </c>
      <c r="P35">
        <v>0.1</v>
      </c>
      <c r="Q35">
        <v>0.1</v>
      </c>
      <c r="R35">
        <v>0.1</v>
      </c>
      <c r="S35">
        <v>0.1</v>
      </c>
      <c r="AX35">
        <v>6.75</v>
      </c>
      <c r="AY35">
        <v>5</v>
      </c>
      <c r="BB35">
        <v>6.95</v>
      </c>
      <c r="BC35">
        <v>16</v>
      </c>
      <c r="BF35" s="3">
        <v>5</v>
      </c>
      <c r="BG35" s="1">
        <v>6.75</v>
      </c>
    </row>
    <row r="36" spans="3:59" x14ac:dyDescent="0.55000000000000004">
      <c r="C36" t="s">
        <v>8</v>
      </c>
      <c r="K36">
        <v>0.1</v>
      </c>
      <c r="L36">
        <v>0.1</v>
      </c>
      <c r="M36">
        <v>0.1</v>
      </c>
      <c r="N36">
        <v>0.1</v>
      </c>
      <c r="O36">
        <v>0.1</v>
      </c>
      <c r="P36">
        <v>0.05</v>
      </c>
      <c r="Q36">
        <v>0.1</v>
      </c>
      <c r="R36">
        <v>0.1</v>
      </c>
      <c r="S36">
        <v>0.1</v>
      </c>
      <c r="T36">
        <v>0.05</v>
      </c>
      <c r="AX36">
        <v>6.55</v>
      </c>
      <c r="AY36">
        <v>22</v>
      </c>
      <c r="BB36">
        <v>6.85</v>
      </c>
      <c r="BC36">
        <v>17</v>
      </c>
      <c r="BF36" s="4">
        <v>22</v>
      </c>
      <c r="BG36" s="2">
        <v>6.55</v>
      </c>
    </row>
    <row r="37" spans="3:59" x14ac:dyDescent="0.55000000000000004">
      <c r="C37" t="s">
        <v>9</v>
      </c>
      <c r="AX37">
        <v>6.45</v>
      </c>
      <c r="AY37">
        <v>29</v>
      </c>
      <c r="BB37">
        <v>8</v>
      </c>
      <c r="BC37">
        <v>18</v>
      </c>
      <c r="BF37" s="3">
        <v>29</v>
      </c>
      <c r="BG37" s="1">
        <v>6.45</v>
      </c>
    </row>
    <row r="38" spans="3:59" x14ac:dyDescent="0.55000000000000004">
      <c r="C38" t="s">
        <v>10</v>
      </c>
      <c r="M38">
        <v>0.05</v>
      </c>
      <c r="N38">
        <v>0.15</v>
      </c>
      <c r="O38">
        <v>0.15</v>
      </c>
      <c r="P38">
        <v>0.1</v>
      </c>
      <c r="Q38">
        <v>0.05</v>
      </c>
      <c r="R38">
        <v>0.1</v>
      </c>
      <c r="S38">
        <v>0.05</v>
      </c>
      <c r="T38">
        <v>0.1</v>
      </c>
      <c r="U38">
        <v>0.15</v>
      </c>
      <c r="V38">
        <v>0.05</v>
      </c>
      <c r="AX38">
        <v>6.25</v>
      </c>
      <c r="AY38">
        <v>7</v>
      </c>
      <c r="BB38">
        <v>7.65</v>
      </c>
      <c r="BC38">
        <v>19</v>
      </c>
      <c r="BF38" s="3">
        <v>7</v>
      </c>
      <c r="BG38" s="1">
        <v>6.25</v>
      </c>
    </row>
    <row r="39" spans="3:59" x14ac:dyDescent="0.55000000000000004">
      <c r="C39" t="s">
        <v>11</v>
      </c>
      <c r="E39">
        <v>0.05</v>
      </c>
      <c r="F39">
        <v>0.05</v>
      </c>
      <c r="G39">
        <v>0.15</v>
      </c>
      <c r="H39">
        <v>0.15</v>
      </c>
      <c r="I39">
        <v>0.05</v>
      </c>
      <c r="J39">
        <v>0.1</v>
      </c>
      <c r="K39">
        <v>0.15</v>
      </c>
      <c r="L39">
        <v>0.1</v>
      </c>
      <c r="M39">
        <v>0.1</v>
      </c>
      <c r="N39">
        <v>0.1</v>
      </c>
      <c r="O39">
        <v>0.1</v>
      </c>
      <c r="AX39">
        <v>6.05</v>
      </c>
      <c r="AY39">
        <v>4</v>
      </c>
      <c r="BB39">
        <v>5.6</v>
      </c>
      <c r="BC39">
        <v>20</v>
      </c>
      <c r="BF39" s="4">
        <v>4</v>
      </c>
      <c r="BG39" s="2">
        <v>6.05</v>
      </c>
    </row>
    <row r="40" spans="3:59" x14ac:dyDescent="0.55000000000000004">
      <c r="C40" t="s">
        <v>12</v>
      </c>
      <c r="F40">
        <v>0.05</v>
      </c>
      <c r="G40">
        <v>0.1</v>
      </c>
      <c r="H40">
        <v>0.1</v>
      </c>
      <c r="I40">
        <v>0.1</v>
      </c>
      <c r="J40">
        <v>0.1</v>
      </c>
      <c r="K40">
        <v>0.1</v>
      </c>
      <c r="L40">
        <v>0.1</v>
      </c>
      <c r="M40">
        <v>0.1</v>
      </c>
      <c r="N40">
        <v>0.1</v>
      </c>
      <c r="O40">
        <v>0.1</v>
      </c>
      <c r="P40">
        <v>0.05</v>
      </c>
      <c r="AX40">
        <v>6</v>
      </c>
      <c r="AY40">
        <v>6</v>
      </c>
      <c r="BB40">
        <v>5.75</v>
      </c>
      <c r="BC40">
        <v>21</v>
      </c>
      <c r="BF40" s="4">
        <v>6</v>
      </c>
      <c r="BG40" s="2">
        <v>6</v>
      </c>
    </row>
    <row r="41" spans="3:59" x14ac:dyDescent="0.55000000000000004">
      <c r="C41" t="s">
        <v>13</v>
      </c>
      <c r="G41">
        <v>0.05</v>
      </c>
      <c r="H41">
        <v>0.15</v>
      </c>
      <c r="I41">
        <v>0.1</v>
      </c>
      <c r="J41">
        <v>0.1</v>
      </c>
      <c r="K41">
        <v>0.1</v>
      </c>
      <c r="L41">
        <v>0.1</v>
      </c>
      <c r="M41">
        <v>0.1</v>
      </c>
      <c r="N41">
        <v>0.05</v>
      </c>
      <c r="O41">
        <v>0.1</v>
      </c>
      <c r="P41">
        <v>0.05</v>
      </c>
      <c r="AX41">
        <v>5.75</v>
      </c>
      <c r="AY41">
        <v>21</v>
      </c>
      <c r="BB41">
        <v>6.55</v>
      </c>
      <c r="BC41">
        <v>22</v>
      </c>
      <c r="BF41" s="3">
        <v>21</v>
      </c>
      <c r="BG41" s="1">
        <v>5.75</v>
      </c>
    </row>
    <row r="42" spans="3:59" x14ac:dyDescent="0.55000000000000004">
      <c r="C42" t="s">
        <v>16</v>
      </c>
      <c r="Q42">
        <v>0.1</v>
      </c>
      <c r="R42">
        <v>0.1</v>
      </c>
      <c r="V42">
        <v>0.1</v>
      </c>
      <c r="X42">
        <v>0.1</v>
      </c>
      <c r="Y42">
        <v>0.1</v>
      </c>
      <c r="AB42">
        <v>0.1</v>
      </c>
      <c r="AC42">
        <v>0.1</v>
      </c>
      <c r="AD42">
        <v>0.1</v>
      </c>
      <c r="AE42">
        <v>0.1</v>
      </c>
      <c r="AF42">
        <v>0.1</v>
      </c>
      <c r="AH42">
        <v>0.1</v>
      </c>
      <c r="AX42">
        <v>5.65</v>
      </c>
      <c r="AY42">
        <v>23</v>
      </c>
      <c r="BB42">
        <v>5.65</v>
      </c>
      <c r="BC42">
        <v>23</v>
      </c>
      <c r="BF42" s="3">
        <v>23</v>
      </c>
      <c r="BG42" s="1">
        <v>5.65</v>
      </c>
    </row>
    <row r="43" spans="3:59" x14ac:dyDescent="0.55000000000000004">
      <c r="C43" t="s">
        <v>18</v>
      </c>
      <c r="D43">
        <v>1</v>
      </c>
      <c r="E43">
        <v>2</v>
      </c>
      <c r="F43">
        <v>3</v>
      </c>
      <c r="G43">
        <v>4</v>
      </c>
      <c r="H43">
        <v>5</v>
      </c>
      <c r="I43">
        <v>6</v>
      </c>
      <c r="J43">
        <v>7</v>
      </c>
      <c r="K43">
        <v>8</v>
      </c>
      <c r="L43">
        <v>9</v>
      </c>
      <c r="M43">
        <v>10</v>
      </c>
      <c r="N43">
        <v>11</v>
      </c>
      <c r="O43">
        <v>12</v>
      </c>
      <c r="P43">
        <v>13</v>
      </c>
      <c r="Q43">
        <v>14</v>
      </c>
      <c r="R43">
        <v>15</v>
      </c>
      <c r="S43">
        <v>16</v>
      </c>
      <c r="T43">
        <v>17</v>
      </c>
      <c r="U43">
        <v>18</v>
      </c>
      <c r="V43">
        <v>19</v>
      </c>
      <c r="W43">
        <v>20</v>
      </c>
      <c r="X43">
        <v>21</v>
      </c>
      <c r="Y43">
        <v>22</v>
      </c>
      <c r="Z43">
        <v>23</v>
      </c>
      <c r="AA43">
        <v>24</v>
      </c>
      <c r="AB43">
        <v>25</v>
      </c>
      <c r="AC43">
        <v>26</v>
      </c>
      <c r="AD43">
        <v>27</v>
      </c>
      <c r="AE43">
        <v>28</v>
      </c>
      <c r="AF43">
        <v>29</v>
      </c>
      <c r="AG43">
        <v>30</v>
      </c>
      <c r="AH43">
        <v>31</v>
      </c>
      <c r="AI43">
        <v>32</v>
      </c>
      <c r="AJ43">
        <v>33</v>
      </c>
      <c r="AK43">
        <v>34</v>
      </c>
      <c r="AL43">
        <v>35</v>
      </c>
      <c r="AM43">
        <v>36</v>
      </c>
      <c r="AN43">
        <v>37</v>
      </c>
      <c r="AO43">
        <v>38</v>
      </c>
      <c r="AP43">
        <v>39</v>
      </c>
      <c r="AQ43">
        <v>40</v>
      </c>
      <c r="AR43">
        <v>41</v>
      </c>
      <c r="AX43">
        <v>5.6</v>
      </c>
      <c r="AY43">
        <v>20</v>
      </c>
      <c r="BB43">
        <v>7.2</v>
      </c>
      <c r="BC43">
        <v>24</v>
      </c>
      <c r="BF43" s="4">
        <v>20</v>
      </c>
      <c r="BG43" s="2">
        <v>5.6</v>
      </c>
    </row>
    <row r="44" spans="3:59" x14ac:dyDescent="0.55000000000000004">
      <c r="C44" t="s">
        <v>17</v>
      </c>
      <c r="D44">
        <f t="shared" ref="D44:AR44" si="3">SUM(D2+D3+D16+D29+D42)</f>
        <v>5.25</v>
      </c>
      <c r="E44">
        <f t="shared" si="3"/>
        <v>5.4</v>
      </c>
      <c r="F44">
        <f t="shared" si="3"/>
        <v>4.9000000000000004</v>
      </c>
      <c r="G44">
        <f t="shared" si="3"/>
        <v>6.05</v>
      </c>
      <c r="H44">
        <f t="shared" si="3"/>
        <v>6.75</v>
      </c>
      <c r="I44">
        <f t="shared" si="3"/>
        <v>6</v>
      </c>
      <c r="J44">
        <f t="shared" si="3"/>
        <v>6.2500000000000009</v>
      </c>
      <c r="K44">
        <f t="shared" si="3"/>
        <v>7.3</v>
      </c>
      <c r="L44">
        <f t="shared" si="3"/>
        <v>8.15</v>
      </c>
      <c r="M44">
        <f t="shared" si="3"/>
        <v>8.1999999999999993</v>
      </c>
      <c r="N44">
        <f t="shared" si="3"/>
        <v>9.4</v>
      </c>
      <c r="O44">
        <f t="shared" si="3"/>
        <v>7.9</v>
      </c>
      <c r="P44">
        <f t="shared" si="3"/>
        <v>7.0499999999999989</v>
      </c>
      <c r="Q44">
        <f t="shared" si="3"/>
        <v>5.4499999999999993</v>
      </c>
      <c r="R44">
        <f t="shared" si="3"/>
        <v>7.1999999999999993</v>
      </c>
      <c r="S44">
        <f t="shared" si="3"/>
        <v>6.9499999999999993</v>
      </c>
      <c r="T44">
        <f t="shared" si="3"/>
        <v>6.85</v>
      </c>
      <c r="U44">
        <f t="shared" si="3"/>
        <v>8</v>
      </c>
      <c r="V44">
        <f t="shared" si="3"/>
        <v>7.6499999999999995</v>
      </c>
      <c r="W44">
        <f t="shared" si="3"/>
        <v>5.6</v>
      </c>
      <c r="X44">
        <f t="shared" si="3"/>
        <v>5.7499999999999991</v>
      </c>
      <c r="Y44">
        <f t="shared" si="3"/>
        <v>6.5499999999999989</v>
      </c>
      <c r="Z44">
        <f t="shared" si="3"/>
        <v>5.65</v>
      </c>
      <c r="AA44">
        <f t="shared" si="3"/>
        <v>7.2</v>
      </c>
      <c r="AB44">
        <f t="shared" si="3"/>
        <v>8.15</v>
      </c>
      <c r="AC44">
        <f t="shared" si="3"/>
        <v>7.45</v>
      </c>
      <c r="AD44">
        <f t="shared" si="3"/>
        <v>5.5499999999999989</v>
      </c>
      <c r="AE44">
        <f t="shared" si="3"/>
        <v>4.7499999999999991</v>
      </c>
      <c r="AF44">
        <f t="shared" si="3"/>
        <v>6.4499999999999993</v>
      </c>
      <c r="AG44">
        <f t="shared" si="3"/>
        <v>7.15</v>
      </c>
      <c r="AH44">
        <f t="shared" si="3"/>
        <v>4.8</v>
      </c>
      <c r="AI44">
        <f t="shared" si="3"/>
        <v>0.7</v>
      </c>
      <c r="AJ44">
        <f t="shared" si="3"/>
        <v>0.6</v>
      </c>
      <c r="AK44">
        <f t="shared" si="3"/>
        <v>0.5</v>
      </c>
      <c r="AL44">
        <f t="shared" si="3"/>
        <v>0.4</v>
      </c>
      <c r="AM44">
        <f t="shared" si="3"/>
        <v>0.4</v>
      </c>
      <c r="AN44">
        <f t="shared" si="3"/>
        <v>0.2</v>
      </c>
      <c r="AO44">
        <f t="shared" si="3"/>
        <v>0.2</v>
      </c>
      <c r="AP44">
        <f t="shared" si="3"/>
        <v>0.30000000000000004</v>
      </c>
      <c r="AQ44">
        <f t="shared" si="3"/>
        <v>0.2</v>
      </c>
      <c r="AR44">
        <f t="shared" si="3"/>
        <v>0.1</v>
      </c>
      <c r="AX44">
        <v>5.55</v>
      </c>
      <c r="AY44">
        <v>27</v>
      </c>
      <c r="BB44">
        <v>8.15</v>
      </c>
      <c r="BC44">
        <v>25</v>
      </c>
      <c r="BF44" s="3">
        <v>27</v>
      </c>
      <c r="BG44" s="1">
        <v>5.55</v>
      </c>
    </row>
    <row r="45" spans="3:59" x14ac:dyDescent="0.55000000000000004">
      <c r="AX45">
        <v>5.45</v>
      </c>
      <c r="AY45">
        <v>14</v>
      </c>
      <c r="BB45">
        <v>7.45</v>
      </c>
      <c r="BC45">
        <v>26</v>
      </c>
      <c r="BF45" s="4">
        <v>14</v>
      </c>
      <c r="BG45" s="2">
        <v>5.45</v>
      </c>
    </row>
    <row r="46" spans="3:59" x14ac:dyDescent="0.55000000000000004">
      <c r="AX46">
        <v>5.4</v>
      </c>
      <c r="AY46">
        <v>2</v>
      </c>
      <c r="BB46">
        <v>5.55</v>
      </c>
      <c r="BC46">
        <v>27</v>
      </c>
      <c r="BF46" s="4">
        <v>2</v>
      </c>
      <c r="BG46" s="2">
        <v>5.4</v>
      </c>
    </row>
    <row r="47" spans="3:59" x14ac:dyDescent="0.55000000000000004">
      <c r="AX47">
        <v>5.25</v>
      </c>
      <c r="AY47">
        <v>1</v>
      </c>
      <c r="BB47">
        <v>4.75</v>
      </c>
      <c r="BC47">
        <v>28</v>
      </c>
      <c r="BF47" s="3">
        <v>1</v>
      </c>
      <c r="BG47" s="1">
        <v>5.25</v>
      </c>
    </row>
    <row r="48" spans="3:59" x14ac:dyDescent="0.55000000000000004">
      <c r="AX48">
        <v>4.9000000000000004</v>
      </c>
      <c r="AY48">
        <v>3</v>
      </c>
      <c r="BB48">
        <v>6.45</v>
      </c>
      <c r="BC48">
        <v>29</v>
      </c>
      <c r="BF48" s="3">
        <v>3</v>
      </c>
      <c r="BG48" s="1">
        <v>4.9000000000000004</v>
      </c>
    </row>
    <row r="49" spans="5:59" x14ac:dyDescent="0.55000000000000004">
      <c r="AX49">
        <v>4.8</v>
      </c>
      <c r="AY49">
        <v>31</v>
      </c>
      <c r="BB49">
        <v>7.15</v>
      </c>
      <c r="BC49">
        <v>30</v>
      </c>
      <c r="BF49" s="3">
        <v>31</v>
      </c>
      <c r="BG49" s="1">
        <v>4.8</v>
      </c>
    </row>
    <row r="50" spans="5:59" x14ac:dyDescent="0.55000000000000004">
      <c r="E50" t="s">
        <v>39</v>
      </c>
      <c r="F50">
        <f>AVERAGE(D44:AH44)</f>
        <v>6.6370967741935489</v>
      </c>
      <c r="AX50">
        <v>4.75</v>
      </c>
      <c r="AY50">
        <v>28</v>
      </c>
      <c r="BB50">
        <v>4.8</v>
      </c>
      <c r="BC50">
        <v>31</v>
      </c>
      <c r="BF50" s="4">
        <v>28</v>
      </c>
      <c r="BG50" s="2">
        <v>4.75</v>
      </c>
    </row>
    <row r="51" spans="5:59" x14ac:dyDescent="0.55000000000000004">
      <c r="E51" t="s">
        <v>40</v>
      </c>
      <c r="F51">
        <f>MEDIAN(D44:AH44)</f>
        <v>6.75</v>
      </c>
      <c r="AX51">
        <v>0.7</v>
      </c>
      <c r="AY51">
        <v>32</v>
      </c>
      <c r="BB51">
        <v>0.7</v>
      </c>
      <c r="BC51">
        <v>32</v>
      </c>
      <c r="BF51" s="4">
        <v>32</v>
      </c>
      <c r="BG51" s="2">
        <v>0.7</v>
      </c>
    </row>
    <row r="52" spans="5:59" x14ac:dyDescent="0.55000000000000004">
      <c r="AX52">
        <v>0.6</v>
      </c>
      <c r="AY52">
        <v>33</v>
      </c>
      <c r="BB52">
        <v>0.6</v>
      </c>
      <c r="BC52">
        <v>33</v>
      </c>
      <c r="BF52" s="3">
        <v>33</v>
      </c>
      <c r="BG52" s="1">
        <v>0.6</v>
      </c>
    </row>
    <row r="53" spans="5:59" x14ac:dyDescent="0.55000000000000004">
      <c r="AX53">
        <v>0.5</v>
      </c>
      <c r="AY53">
        <v>34</v>
      </c>
      <c r="BB53">
        <v>0.5</v>
      </c>
      <c r="BC53">
        <v>34</v>
      </c>
      <c r="BF53" s="4">
        <v>34</v>
      </c>
      <c r="BG53" s="2">
        <v>0.5</v>
      </c>
    </row>
    <row r="54" spans="5:59" x14ac:dyDescent="0.55000000000000004">
      <c r="AX54">
        <v>0.4</v>
      </c>
      <c r="AY54">
        <v>35</v>
      </c>
      <c r="BB54">
        <v>0.4</v>
      </c>
      <c r="BC54">
        <v>35</v>
      </c>
      <c r="BF54" s="3">
        <v>35</v>
      </c>
      <c r="BG54" s="1">
        <v>0.4</v>
      </c>
    </row>
    <row r="55" spans="5:59" x14ac:dyDescent="0.55000000000000004">
      <c r="AX55">
        <v>0.4</v>
      </c>
      <c r="AY55">
        <v>36</v>
      </c>
      <c r="BB55">
        <v>0.4</v>
      </c>
      <c r="BC55">
        <v>36</v>
      </c>
      <c r="BF55" s="4">
        <v>36</v>
      </c>
      <c r="BG55" s="2">
        <v>0.4</v>
      </c>
    </row>
    <row r="56" spans="5:59" x14ac:dyDescent="0.55000000000000004">
      <c r="AX56">
        <v>0.3</v>
      </c>
      <c r="AY56">
        <v>39</v>
      </c>
      <c r="BB56">
        <v>0.2</v>
      </c>
      <c r="BC56">
        <v>37</v>
      </c>
      <c r="BF56" s="3">
        <v>39</v>
      </c>
      <c r="BG56" s="1">
        <v>0.3</v>
      </c>
    </row>
    <row r="57" spans="5:59" x14ac:dyDescent="0.55000000000000004">
      <c r="AX57">
        <v>0.2</v>
      </c>
      <c r="AY57">
        <v>37</v>
      </c>
      <c r="BB57">
        <v>0.2</v>
      </c>
      <c r="BC57">
        <v>38</v>
      </c>
      <c r="BF57" s="3">
        <v>37</v>
      </c>
      <c r="BG57" s="1">
        <v>0.2</v>
      </c>
    </row>
    <row r="58" spans="5:59" x14ac:dyDescent="0.55000000000000004">
      <c r="AX58">
        <v>0.2</v>
      </c>
      <c r="AY58">
        <v>38</v>
      </c>
      <c r="BB58">
        <v>0.3</v>
      </c>
      <c r="BC58">
        <v>39</v>
      </c>
      <c r="BF58" s="4">
        <v>38</v>
      </c>
      <c r="BG58" s="2">
        <v>0.2</v>
      </c>
    </row>
    <row r="59" spans="5:59" x14ac:dyDescent="0.55000000000000004">
      <c r="AX59">
        <v>0.2</v>
      </c>
      <c r="AY59">
        <v>40</v>
      </c>
      <c r="BB59">
        <v>0.2</v>
      </c>
      <c r="BC59">
        <v>40</v>
      </c>
      <c r="BF59" s="4">
        <v>40</v>
      </c>
      <c r="BG59" s="2">
        <v>0.2</v>
      </c>
    </row>
    <row r="60" spans="5:59" x14ac:dyDescent="0.55000000000000004">
      <c r="AX60">
        <v>0.1</v>
      </c>
      <c r="AY60">
        <v>41</v>
      </c>
      <c r="BB60">
        <v>0.1</v>
      </c>
      <c r="BC60">
        <v>41</v>
      </c>
      <c r="BF60" s="8">
        <v>41</v>
      </c>
      <c r="BG60" s="9">
        <v>0.1</v>
      </c>
    </row>
    <row r="75" spans="2:7" x14ac:dyDescent="0.55000000000000004">
      <c r="B75" t="s">
        <v>32</v>
      </c>
      <c r="C75" t="s">
        <v>21</v>
      </c>
      <c r="D75" t="s">
        <v>22</v>
      </c>
      <c r="F75" t="s">
        <v>33</v>
      </c>
      <c r="G75" t="s">
        <v>36</v>
      </c>
    </row>
    <row r="76" spans="2:7" x14ac:dyDescent="0.55000000000000004">
      <c r="B76" t="s">
        <v>27</v>
      </c>
      <c r="C76" t="s">
        <v>28</v>
      </c>
      <c r="D76" t="s">
        <v>31</v>
      </c>
      <c r="F76" t="s">
        <v>34</v>
      </c>
      <c r="G76" t="s">
        <v>37</v>
      </c>
    </row>
    <row r="77" spans="2:7" x14ac:dyDescent="0.55000000000000004">
      <c r="B77" t="s">
        <v>24</v>
      </c>
      <c r="C77" s="5">
        <v>0.1</v>
      </c>
      <c r="D77" s="5">
        <v>0.05</v>
      </c>
      <c r="F77" t="s">
        <v>35</v>
      </c>
      <c r="G77" t="s">
        <v>38</v>
      </c>
    </row>
    <row r="78" spans="2:7" x14ac:dyDescent="0.55000000000000004">
      <c r="B78" t="s">
        <v>23</v>
      </c>
      <c r="C78" t="s">
        <v>30</v>
      </c>
      <c r="D78" t="s">
        <v>29</v>
      </c>
    </row>
    <row r="79" spans="2:7" x14ac:dyDescent="0.55000000000000004">
      <c r="B79" t="s">
        <v>25</v>
      </c>
      <c r="C79" s="5">
        <v>0.05</v>
      </c>
      <c r="D79" s="5">
        <v>0.05</v>
      </c>
    </row>
    <row r="80" spans="2:7" x14ac:dyDescent="0.55000000000000004">
      <c r="B80" t="s">
        <v>26</v>
      </c>
      <c r="C80" s="5">
        <v>0</v>
      </c>
      <c r="D80" s="5">
        <v>0.1</v>
      </c>
    </row>
  </sheetData>
  <phoneticPr fontId="1"/>
  <pageMargins left="0.7" right="0.7" top="0.75" bottom="0.75" header="0.3" footer="0.3"/>
  <drawing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8DDE45A7604714CB2ADF7D6487BA0C9" ma:contentTypeVersion="14" ma:contentTypeDescription="新しいドキュメントを作成します。" ma:contentTypeScope="" ma:versionID="e97ecd77effc8d8fec6ee9f2d579a2f4">
  <xsd:schema xmlns:xsd="http://www.w3.org/2001/XMLSchema" xmlns:xs="http://www.w3.org/2001/XMLSchema" xmlns:p="http://schemas.microsoft.com/office/2006/metadata/properties" xmlns:ns3="6d24c186-23d1-460d-99f1-58a0745509c4" targetNamespace="http://schemas.microsoft.com/office/2006/metadata/properties" ma:root="true" ma:fieldsID="4015c32d51ef3cbe365c8befcaa3bf31" ns3:_="">
    <xsd:import namespace="6d24c186-23d1-460d-99f1-58a0745509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  <xsd:element ref="ns3:MediaServiceLocation" minOccurs="0"/>
                <xsd:element ref="ns3:MediaServiceOCR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4c186-23d1-460d-99f1-58a074550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24c186-23d1-460d-99f1-58a0745509c4" xsi:nil="true"/>
  </documentManagement>
</p:properties>
</file>

<file path=customXml/itemProps1.xml><?xml version="1.0" encoding="utf-8"?>
<ds:datastoreItem xmlns:ds="http://schemas.openxmlformats.org/officeDocument/2006/customXml" ds:itemID="{22BF5CC5-0EA7-452D-A33A-3FDFB5A45E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24c186-23d1-460d-99f1-58a074550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95A062-17D0-4A02-9504-B5A5351505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328694-6838-4400-A618-A6080ADEFEEF}">
  <ds:schemaRefs>
    <ds:schemaRef ds:uri="http://purl.org/dc/dcmitype/"/>
    <ds:schemaRef ds:uri="http://schemas.microsoft.com/office/2006/documentManagement/types"/>
    <ds:schemaRef ds:uri="6d24c186-23d1-460d-99f1-58a0745509c4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KANEKO Rintaro</dc:creator>
  <cp:lastModifiedBy>金子 凜太朗</cp:lastModifiedBy>
  <dcterms:created xsi:type="dcterms:W3CDTF">2023-11-12T01:57:44Z</dcterms:created>
  <dcterms:modified xsi:type="dcterms:W3CDTF">2023-11-14T11:41:52Z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0x01010068DDE45A7604714CB2ADF7D6487BA0C9</vt:lpwstr>
  </property>
</Properties>
</file>